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ystemkft\Építészet\Apátfalva\II. ütem 20170928\Munka\Berendezés\Feladott közbeszerzés\"/>
    </mc:Choice>
  </mc:AlternateContent>
  <bookViews>
    <workbookView xWindow="-165" yWindow="0" windowWidth="13290" windowHeight="9705" activeTab="5"/>
  </bookViews>
  <sheets>
    <sheet name="Záradék" sheetId="6" r:id="rId1"/>
    <sheet name="Összesítő" sheetId="5" r:id="rId2"/>
    <sheet name="Informatikai rendszer" sheetId="16" r:id="rId3"/>
    <sheet name="Öltöző bútorok" sheetId="14" r:id="rId4"/>
    <sheet name="Kiszolgáló bútorok" sheetId="15" r:id="rId5"/>
    <sheet name="Egyéb kiegészítő tételek" sheetId="18" r:id="rId6"/>
  </sheets>
  <definedNames>
    <definedName name="_xlnm.Print_Area" localSheetId="5">'Egyéb kiegészítő tételek'!$A$1:$H$12</definedName>
    <definedName name="_xlnm.Print_Area" localSheetId="4">'Kiszolgáló bútorok'!$A$1:$I$10</definedName>
    <definedName name="_xlnm.Print_Area" localSheetId="1">Összesítő!$A$1:$C$7</definedName>
    <definedName name="_xlnm.Print_Area" localSheetId="0">Záradék!$A$1:$D$34</definedName>
  </definedNames>
  <calcPr calcId="162913"/>
</workbook>
</file>

<file path=xl/calcChain.xml><?xml version="1.0" encoding="utf-8"?>
<calcChain xmlns="http://schemas.openxmlformats.org/spreadsheetml/2006/main">
  <c r="H5" i="18" l="1"/>
  <c r="G5" i="18"/>
  <c r="I14" i="16" l="1"/>
  <c r="H14" i="16"/>
  <c r="I12" i="16"/>
  <c r="H12" i="16"/>
  <c r="I10" i="16"/>
  <c r="H10" i="16"/>
  <c r="H10" i="18" l="1"/>
  <c r="G10" i="18"/>
  <c r="H9" i="18"/>
  <c r="G9" i="18"/>
  <c r="H8" i="18"/>
  <c r="G8" i="18"/>
  <c r="H7" i="18"/>
  <c r="G7" i="18"/>
  <c r="H6" i="18"/>
  <c r="G6" i="18"/>
  <c r="H4" i="18"/>
  <c r="G4" i="18"/>
  <c r="H3" i="18"/>
  <c r="H12" i="18" s="1"/>
  <c r="C6" i="5" s="1"/>
  <c r="G3" i="18"/>
  <c r="G12" i="18" l="1"/>
  <c r="B6" i="5" s="1"/>
  <c r="I8" i="15"/>
  <c r="H8" i="15"/>
  <c r="I25" i="16" l="1"/>
  <c r="H25" i="16"/>
  <c r="I23" i="16"/>
  <c r="H23" i="16"/>
  <c r="I20" i="16"/>
  <c r="H20" i="16"/>
  <c r="I17" i="16" l="1"/>
  <c r="H17" i="16"/>
  <c r="I6" i="16"/>
  <c r="H6" i="16"/>
  <c r="I3" i="16"/>
  <c r="H3" i="16"/>
  <c r="I27" i="16" l="1"/>
  <c r="C3" i="5" s="1"/>
  <c r="H27" i="16"/>
  <c r="B3" i="5" s="1"/>
  <c r="H5" i="14"/>
  <c r="I5" i="14"/>
  <c r="H7" i="14"/>
  <c r="I7" i="14"/>
  <c r="I5" i="15"/>
  <c r="H5" i="15"/>
  <c r="I2" i="15"/>
  <c r="H2" i="15"/>
  <c r="I3" i="14"/>
  <c r="H3" i="14"/>
  <c r="I10" i="15" l="1"/>
  <c r="C5" i="5" s="1"/>
  <c r="H10" i="15"/>
  <c r="B5" i="5" s="1"/>
  <c r="H9" i="14"/>
  <c r="B4" i="5" s="1"/>
  <c r="I9" i="14"/>
  <c r="C4" i="5" s="1"/>
  <c r="B7" i="5" l="1"/>
  <c r="C7" i="5"/>
  <c r="D27" i="6" s="1"/>
  <c r="C27" i="6" l="1"/>
  <c r="C28" i="6" s="1"/>
  <c r="C29" i="6" s="1"/>
  <c r="C30" i="6" s="1"/>
</calcChain>
</file>

<file path=xl/sharedStrings.xml><?xml version="1.0" encoding="utf-8"?>
<sst xmlns="http://schemas.openxmlformats.org/spreadsheetml/2006/main" count="127" uniqueCount="76">
  <si>
    <t>Munkanem megnevezése</t>
  </si>
  <si>
    <t>Anyag összege</t>
  </si>
  <si>
    <t>Díj összege</t>
  </si>
  <si>
    <t>Ssz.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</si>
  <si>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</si>
  <si>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</si>
  <si>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</si>
  <si>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</si>
  <si>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</si>
  <si>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</si>
  <si>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</si>
  <si>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Munkanem összesen:</t>
  </si>
  <si>
    <t>Összesen:</t>
  </si>
  <si>
    <t xml:space="preserve">                                       </t>
  </si>
  <si>
    <t xml:space="preserve">A munka leírása:                       </t>
  </si>
  <si>
    <t xml:space="preserve">                                                                              </t>
  </si>
  <si>
    <t>Költségvetés főösszesítő</t>
  </si>
  <si>
    <t>Megnevezés</t>
  </si>
  <si>
    <t>Anyagköltség</t>
  </si>
  <si>
    <t>Díjköltség</t>
  </si>
  <si>
    <t>1. Építmény közvetlen költségei</t>
  </si>
  <si>
    <t>1.1 Közvetlen önköltség összesen</t>
  </si>
  <si>
    <t>2.1 ÁFA vetítési alap</t>
  </si>
  <si>
    <t>2.2 Áfa</t>
  </si>
  <si>
    <t>3.  A munka ára</t>
  </si>
  <si>
    <t>Aláírás</t>
  </si>
  <si>
    <t>Informatikai hálózatkiépítés</t>
  </si>
  <si>
    <t>Tsz</t>
  </si>
  <si>
    <t>db</t>
  </si>
  <si>
    <t>Összes</t>
  </si>
  <si>
    <t>Öltözői bútor</t>
  </si>
  <si>
    <t>Kiszolgáló bútor</t>
  </si>
  <si>
    <t>egys</t>
  </si>
  <si>
    <t xml:space="preserve">Orvosi szoba felszerelés </t>
  </si>
  <si>
    <t>Pihenőszoba felszerelés</t>
  </si>
  <si>
    <t xml:space="preserve">Wifi hálózat </t>
  </si>
  <si>
    <t>10db 5GHz dual wireless accespoint központi vezérlő és analizáló  rendszerrel</t>
  </si>
  <si>
    <t>Kiszolgáló számítógép</t>
  </si>
  <si>
    <t>Hálózati adattároló</t>
  </si>
  <si>
    <t>2x4TB tárolókapacitás GBE hálózati és USB 3.0 csatlakozás, kétmagos vezérlő processzor</t>
  </si>
  <si>
    <t>Hálózati elosztó központ</t>
  </si>
  <si>
    <t>Szünetmentes áramforrás 1500VA</t>
  </si>
  <si>
    <t xml:space="preserve">28-Port Gigabit Stackable SmartPro Switch including 2 SFP ports and 2 x 10G SFP+ ports, 24 x 10/100/1000Mbps Auto-Negotiating Ports, 2 x Mini-GBIC SFP ports, 2 x 10G SFP+ ports, Physical Stacking up </t>
  </si>
  <si>
    <t>Tervezői komplett költségvetés</t>
  </si>
  <si>
    <t xml:space="preserve">Név: Apátfalva Templom u. 68. sportcsarnok </t>
  </si>
  <si>
    <t>Cím :  6931 Apátfalva, Templom utca 68.</t>
  </si>
  <si>
    <t xml:space="preserve">Készítette: </t>
  </si>
  <si>
    <t>Büfé bútorok</t>
  </si>
  <si>
    <t>3 tálcás mosogató, 2db hűtőszekrény</t>
  </si>
  <si>
    <t>Hálózati vezérlő mikrotik  router</t>
  </si>
  <si>
    <t>Bírói íróasztal 4db székkel</t>
  </si>
  <si>
    <t>Üzemeltetéshes szükséges berendezések</t>
  </si>
  <si>
    <t>Labdavédő háló kapuk mögött. Rácsos tartóról lelógatva teljes széleségben. MLSZ által elfogadott kialakításban.</t>
  </si>
  <si>
    <t>tétel</t>
  </si>
  <si>
    <t>Labdavédő háló ablakoknál</t>
  </si>
  <si>
    <t>m2</t>
  </si>
  <si>
    <t>Szurkolókat elválasztó, sűrű szövésú (3x3 cm-es)háló,rácsos tartóról lelógatva. MLSZ által elfogadott kialakításban. Acél tartószerkezetről lelőgatva.</t>
  </si>
  <si>
    <t>Homlokzati felirat kialakítása, kérgesített XPS anyagból, felületkezelve 60cm magaságban</t>
  </si>
  <si>
    <t>Mobil kordon a lelátok közti lezárásra, hogy a pályára való bejutást akadályozza. Tüzihorganyzott, padlóhoz rögzíthető, 1,2 m magasságú kivitelben</t>
  </si>
  <si>
    <t>m</t>
  </si>
  <si>
    <t>Szabványos futsal kapu, hálóval, biztonságos rögzítéssel.</t>
  </si>
  <si>
    <t xml:space="preserve">Infokommunikációs táblák elhelyezése épületen belül helységekhez  illetve a műszaki leírásban megadott helyekre </t>
  </si>
  <si>
    <t xml:space="preserve">Az épületen belül információs táblával kell jelölni az akadálymentes mosdót, valamint a küzdőteret. 
A táblák padlóvonaltól mért szerelési magassága 150 cm.
A funkciójelző táblák az ajtók kilincs felőli oldalán, falra szereltek. Padlószinttől mért magasságuk 150 cm. 
A táblán használt betűk magassága min 4,5 cm.
A táblák természetes és mesterséges megvilágítás mellett is jól láthatóak tükröződésmentesek.
A térkép elhelyezése a földszinti bejáratnál szükséges mutatva az épület alaprajzát, a fontosabb helyiségek (sportcsarnok, büfé, akadálymentes mosdó) megnevezéseit, valamint a menekülési útvonalat.
</t>
  </si>
  <si>
    <t>Egyéb kiegészítő tételek</t>
  </si>
  <si>
    <t xml:space="preserve">Ci3 CPU/4GB RAM, 240GB SSD,DVDRW,  22" TFT monitor, billentyűzet egér </t>
  </si>
  <si>
    <t>Szoftverek</t>
  </si>
  <si>
    <t>Microsoft windows 10 Home Hu</t>
  </si>
  <si>
    <t>Microsoft Office 2016 Home &amp; Bussines</t>
  </si>
  <si>
    <t>Nyomtató</t>
  </si>
  <si>
    <t>színes lézer vagy tinta MFP hálózatos nyomtató</t>
  </si>
  <si>
    <t>Belgyógyászati vizsgálóasztal                                      hordágy                                                                                 műszer és kötszerszekrény üvegajtóval, Félautomata defibrillátor,                                               oxygénpalack töltve, reduktor,                                              vérnyomásmérő mandzsettával,                                              Mentő doboz 200 főre 2 db                                             Hűtő, Íróasztal, 4db szék, iratszekrény</t>
  </si>
  <si>
    <t>orvosi fektető asztal (vizsgáló)                                                            íróasztal, 4db szék, iratszekrény</t>
  </si>
  <si>
    <t xml:space="preserve">Készült: 2017.10.02.                                                </t>
  </si>
  <si>
    <t xml:space="preserve">Bírói öltöző bútorok 1800x600x450mm </t>
  </si>
  <si>
    <t xml:space="preserve">Sportolói öltöző bútorok 1800x600x450mm </t>
  </si>
  <si>
    <t>Labdavédő háló gépészeti elemeknél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</si>
</sst>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\ &quot;Ft&quot;"/>
    <numFmt numFmtId="165" formatCode="_(&quot;$&quot;* #,##0_);_(&quot;$&quot;* \(#,##0\);_(&quot;$&quot;* &quot;-&quot;_);_(@_)"/>
    <numFmt numFmtId="166" formatCode="_(&quot;$&quot;* #,##0.00_);_(&quot;$&quot;* \(#,##0.00\);_(&quot;$&quot;* &quot;-&quot;??_);_(@_)"/>
  </numFmts>
  <fonts count="13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 CE"/>
      <charset val="238"/>
    </font>
    <font>
      <b/>
      <sz val="10"/>
      <color theme="1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color indexed="8"/>
      <name val="Times New Roman"/>
      <family val="1"/>
      <charset val="238"/>
    </font>
    <font>
      <sz val="10"/>
      <name val="Times New Roman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8" fillId="0" borderId="0"/>
    <xf numFmtId="0" fontId="10" fillId="0" borderId="0"/>
    <xf numFmtId="0" fontId="9" fillId="0" borderId="0"/>
    <xf numFmtId="9" fontId="10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9" fillId="0" borderId="0" applyFont="0" applyFill="0" applyBorder="0" applyAlignment="0" applyProtection="0"/>
  </cellStyleXfs>
  <cellXfs count="65">
    <xf numFmtId="0" fontId="0" fillId="0" borderId="0" xfId="0"/>
    <xf numFmtId="0" fontId="1" fillId="0" borderId="0" xfId="0" applyFont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0" xfId="0" applyFont="1" applyAlignment="1">
      <alignment vertical="top"/>
    </xf>
    <xf numFmtId="0" fontId="3" fillId="0" borderId="2" xfId="0" applyFont="1" applyBorder="1" applyAlignment="1">
      <alignment vertical="top"/>
    </xf>
    <xf numFmtId="10" fontId="3" fillId="0" borderId="2" xfId="0" applyNumberFormat="1" applyFont="1" applyBorder="1" applyAlignment="1">
      <alignment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/>
    </xf>
    <xf numFmtId="164" fontId="2" fillId="0" borderId="1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right" vertical="top" wrapText="1"/>
    </xf>
    <xf numFmtId="0" fontId="5" fillId="0" borderId="0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164" fontId="4" fillId="0" borderId="1" xfId="0" applyNumberFormat="1" applyFont="1" applyBorder="1" applyAlignment="1">
      <alignment horizontal="right" vertical="top" wrapText="1"/>
    </xf>
    <xf numFmtId="164" fontId="3" fillId="0" borderId="0" xfId="0" applyNumberFormat="1" applyFont="1" applyAlignment="1">
      <alignment vertical="top" wrapText="1"/>
    </xf>
    <xf numFmtId="164" fontId="4" fillId="0" borderId="1" xfId="0" applyNumberFormat="1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3" fillId="0" borderId="0" xfId="0" applyFont="1" applyAlignment="1">
      <alignment vertical="top"/>
    </xf>
    <xf numFmtId="164" fontId="3" fillId="0" borderId="0" xfId="0" applyNumberFormat="1" applyFont="1" applyAlignment="1">
      <alignment vertical="top"/>
    </xf>
    <xf numFmtId="164" fontId="3" fillId="0" borderId="2" xfId="0" applyNumberFormat="1" applyFont="1" applyBorder="1" applyAlignment="1">
      <alignment horizontal="right" vertical="top"/>
    </xf>
    <xf numFmtId="164" fontId="3" fillId="0" borderId="2" xfId="0" applyNumberFormat="1" applyFont="1" applyBorder="1" applyAlignment="1">
      <alignment vertical="top"/>
    </xf>
    <xf numFmtId="0" fontId="3" fillId="0" borderId="0" xfId="0" applyFont="1" applyAlignment="1">
      <alignment vertical="top"/>
    </xf>
    <xf numFmtId="0" fontId="6" fillId="2" borderId="0" xfId="0" applyNumberFormat="1" applyFont="1" applyFill="1" applyBorder="1" applyAlignment="1">
      <alignment horizontal="left" vertical="top" wrapText="1"/>
    </xf>
    <xf numFmtId="0" fontId="3" fillId="0" borderId="0" xfId="0" applyFont="1" applyAlignment="1">
      <alignment vertical="top"/>
    </xf>
    <xf numFmtId="0" fontId="11" fillId="2" borderId="0" xfId="0" applyNumberFormat="1" applyFont="1" applyFill="1" applyBorder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3" fillId="0" borderId="0" xfId="0" applyFont="1" applyBorder="1" applyAlignment="1">
      <alignment vertical="top"/>
    </xf>
    <xf numFmtId="0" fontId="7" fillId="0" borderId="0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right" vertical="top" wrapText="1"/>
    </xf>
    <xf numFmtId="49" fontId="1" fillId="0" borderId="4" xfId="0" applyNumberFormat="1" applyFont="1" applyBorder="1" applyAlignment="1">
      <alignment vertical="top" wrapText="1"/>
    </xf>
    <xf numFmtId="0" fontId="1" fillId="0" borderId="4" xfId="0" applyFont="1" applyBorder="1" applyAlignment="1">
      <alignment horizontal="right" vertical="top" wrapText="1"/>
    </xf>
    <xf numFmtId="3" fontId="1" fillId="0" borderId="4" xfId="0" applyNumberFormat="1" applyFont="1" applyBorder="1" applyAlignment="1">
      <alignment horizontal="right" vertical="top" wrapText="1"/>
    </xf>
    <xf numFmtId="49" fontId="12" fillId="3" borderId="4" xfId="0" applyNumberFormat="1" applyFont="1" applyFill="1" applyBorder="1" applyAlignment="1">
      <alignment vertical="top" wrapText="1"/>
    </xf>
    <xf numFmtId="49" fontId="1" fillId="3" borderId="4" xfId="0" applyNumberFormat="1" applyFont="1" applyFill="1" applyBorder="1" applyAlignment="1">
      <alignment vertical="top" wrapText="1"/>
    </xf>
    <xf numFmtId="3" fontId="2" fillId="0" borderId="4" xfId="0" applyNumberFormat="1" applyFont="1" applyBorder="1" applyAlignment="1">
      <alignment horizontal="right" vertical="top" wrapText="1"/>
    </xf>
    <xf numFmtId="0" fontId="3" fillId="0" borderId="0" xfId="0" applyFont="1" applyBorder="1" applyAlignment="1">
      <alignment vertical="top"/>
    </xf>
    <xf numFmtId="0" fontId="0" fillId="0" borderId="0" xfId="0" applyBorder="1" applyAlignment="1">
      <alignment vertical="top"/>
    </xf>
    <xf numFmtId="0" fontId="3" fillId="0" borderId="3" xfId="0" applyFont="1" applyBorder="1" applyAlignment="1">
      <alignment horizontal="center" vertical="top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3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164" fontId="3" fillId="0" borderId="2" xfId="0" applyNumberFormat="1" applyFont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/>
    </xf>
    <xf numFmtId="0" fontId="4" fillId="0" borderId="0" xfId="0" applyFont="1" applyAlignment="1">
      <alignment vertical="top"/>
    </xf>
    <xf numFmtId="164" fontId="3" fillId="0" borderId="2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</cellXfs>
  <cellStyles count="7">
    <cellStyle name="Normál" xfId="0" builtinId="0"/>
    <cellStyle name="Normál 2" xfId="1"/>
    <cellStyle name="Normál 3" xfId="2"/>
    <cellStyle name="Standard_FO_CABLE99" xfId="3"/>
    <cellStyle name="Százalék 2" xfId="4"/>
    <cellStyle name="Währung [0]_FO_CABLE99" xfId="5"/>
    <cellStyle name="Währung_FO_CABLE99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view="pageBreakPreview" zoomScale="60" zoomScaleNormal="100" workbookViewId="0">
      <selection activeCell="A19" sqref="A19"/>
    </sheetView>
  </sheetViews>
  <sheetFormatPr defaultRowHeight="15.75" x14ac:dyDescent="0.25"/>
  <cols>
    <col min="1" max="1" width="36.42578125" style="8" customWidth="1"/>
    <col min="2" max="2" width="10.7109375" style="8" customWidth="1"/>
    <col min="3" max="4" width="15.7109375" style="27" customWidth="1"/>
    <col min="5" max="6" width="9.140625" style="8"/>
    <col min="7" max="7" width="11.140625" style="8" bestFit="1" customWidth="1"/>
    <col min="8" max="16384" width="9.140625" style="8"/>
  </cols>
  <sheetData>
    <row r="1" spans="1:4" s="11" customFormat="1" x14ac:dyDescent="0.25">
      <c r="A1" s="59"/>
      <c r="B1" s="53"/>
      <c r="C1" s="53"/>
      <c r="D1" s="53"/>
    </row>
    <row r="2" spans="1:4" s="11" customFormat="1" x14ac:dyDescent="0.25">
      <c r="A2" s="59"/>
      <c r="B2" s="53"/>
      <c r="C2" s="53"/>
      <c r="D2" s="53"/>
    </row>
    <row r="3" spans="1:4" s="11" customFormat="1" x14ac:dyDescent="0.25">
      <c r="A3" s="59"/>
      <c r="B3" s="53"/>
      <c r="C3" s="53"/>
      <c r="D3" s="53"/>
    </row>
    <row r="4" spans="1:4" x14ac:dyDescent="0.25">
      <c r="A4" s="52"/>
      <c r="B4" s="53"/>
      <c r="C4" s="53"/>
      <c r="D4" s="53"/>
    </row>
    <row r="5" spans="1:4" x14ac:dyDescent="0.25">
      <c r="A5" s="52"/>
      <c r="B5" s="53"/>
      <c r="C5" s="53"/>
      <c r="D5" s="53"/>
    </row>
    <row r="6" spans="1:4" s="35" customFormat="1" x14ac:dyDescent="0.25">
      <c r="A6" s="49" t="s">
        <v>44</v>
      </c>
      <c r="B6" s="50"/>
      <c r="C6" s="50"/>
      <c r="D6" s="50"/>
    </row>
    <row r="7" spans="1:4" x14ac:dyDescent="0.25">
      <c r="A7" s="52"/>
      <c r="B7" s="53"/>
      <c r="C7" s="53"/>
      <c r="D7" s="53"/>
    </row>
    <row r="8" spans="1:4" x14ac:dyDescent="0.25">
      <c r="A8" s="52"/>
      <c r="B8" s="53"/>
      <c r="C8" s="53"/>
      <c r="D8" s="53"/>
    </row>
    <row r="9" spans="1:4" x14ac:dyDescent="0.25">
      <c r="C9" s="27" t="s">
        <v>13</v>
      </c>
    </row>
    <row r="10" spans="1:4" x14ac:dyDescent="0.25">
      <c r="A10" s="8" t="s">
        <v>13</v>
      </c>
      <c r="C10" s="27" t="s">
        <v>13</v>
      </c>
    </row>
    <row r="11" spans="1:4" x14ac:dyDescent="0.25">
      <c r="A11" s="32" t="s">
        <v>45</v>
      </c>
    </row>
    <row r="13" spans="1:4" x14ac:dyDescent="0.25">
      <c r="A13" s="54" t="s">
        <v>43</v>
      </c>
      <c r="B13" s="54"/>
      <c r="C13" s="54"/>
      <c r="D13" s="54"/>
    </row>
    <row r="14" spans="1:4" x14ac:dyDescent="0.25">
      <c r="A14" s="8" t="s">
        <v>13</v>
      </c>
    </row>
    <row r="15" spans="1:4" x14ac:dyDescent="0.25">
      <c r="A15" s="8" t="s">
        <v>14</v>
      </c>
    </row>
    <row r="16" spans="1:4" x14ac:dyDescent="0.25">
      <c r="A16" s="26" t="s">
        <v>51</v>
      </c>
    </row>
    <row r="18" spans="1:4" x14ac:dyDescent="0.25">
      <c r="A18" s="8" t="s">
        <v>15</v>
      </c>
    </row>
    <row r="19" spans="1:4" x14ac:dyDescent="0.25">
      <c r="A19" s="30" t="s">
        <v>72</v>
      </c>
    </row>
    <row r="20" spans="1:4" s="15" customFormat="1" x14ac:dyDescent="0.25">
      <c r="C20" s="27"/>
      <c r="D20" s="27"/>
    </row>
    <row r="21" spans="1:4" s="15" customFormat="1" x14ac:dyDescent="0.25">
      <c r="A21" s="16" t="s">
        <v>46</v>
      </c>
      <c r="C21" s="27"/>
      <c r="D21" s="27"/>
    </row>
    <row r="22" spans="1:4" x14ac:dyDescent="0.25">
      <c r="A22" s="8" t="s">
        <v>15</v>
      </c>
    </row>
    <row r="24" spans="1:4" x14ac:dyDescent="0.25">
      <c r="A24" s="54" t="s">
        <v>16</v>
      </c>
      <c r="B24" s="55"/>
      <c r="C24" s="55"/>
      <c r="D24" s="55"/>
    </row>
    <row r="25" spans="1:4" x14ac:dyDescent="0.25">
      <c r="A25" s="12" t="s">
        <v>17</v>
      </c>
      <c r="B25" s="12"/>
      <c r="C25" s="28" t="s">
        <v>18</v>
      </c>
      <c r="D25" s="28" t="s">
        <v>19</v>
      </c>
    </row>
    <row r="26" spans="1:4" x14ac:dyDescent="0.25">
      <c r="A26" s="12" t="s">
        <v>20</v>
      </c>
      <c r="B26" s="12"/>
      <c r="C26" s="29"/>
      <c r="D26" s="29"/>
    </row>
    <row r="27" spans="1:4" x14ac:dyDescent="0.25">
      <c r="A27" s="12" t="s">
        <v>21</v>
      </c>
      <c r="B27" s="12"/>
      <c r="C27" s="29">
        <f>Összesítő!B7</f>
        <v>0</v>
      </c>
      <c r="D27" s="29">
        <f>Összesítő!C7</f>
        <v>0</v>
      </c>
    </row>
    <row r="28" spans="1:4" x14ac:dyDescent="0.25">
      <c r="A28" s="8" t="s">
        <v>22</v>
      </c>
      <c r="C28" s="56">
        <f>C27+D27</f>
        <v>0</v>
      </c>
      <c r="D28" s="56"/>
    </row>
    <row r="29" spans="1:4" x14ac:dyDescent="0.25">
      <c r="A29" s="12" t="s">
        <v>23</v>
      </c>
      <c r="B29" s="13">
        <v>0.27</v>
      </c>
      <c r="C29" s="57">
        <f>C28*0.27</f>
        <v>0</v>
      </c>
      <c r="D29" s="57"/>
    </row>
    <row r="30" spans="1:4" x14ac:dyDescent="0.25">
      <c r="A30" s="12" t="s">
        <v>24</v>
      </c>
      <c r="B30" s="12"/>
      <c r="C30" s="58">
        <f>SUM(C28:D29)</f>
        <v>0</v>
      </c>
      <c r="D30" s="58"/>
    </row>
    <row r="34" spans="1:3" x14ac:dyDescent="0.25">
      <c r="B34" s="51" t="s">
        <v>25</v>
      </c>
      <c r="C34" s="51"/>
    </row>
    <row r="36" spans="1:3" x14ac:dyDescent="0.25">
      <c r="A36" s="14"/>
    </row>
    <row r="37" spans="1:3" x14ac:dyDescent="0.25">
      <c r="A37" s="14"/>
    </row>
    <row r="38" spans="1:3" x14ac:dyDescent="0.25">
      <c r="A38" s="14"/>
    </row>
  </sheetData>
  <mergeCells count="14">
    <mergeCell ref="A1:D1"/>
    <mergeCell ref="A2:D2"/>
    <mergeCell ref="A3:D3"/>
    <mergeCell ref="A4:D4"/>
    <mergeCell ref="A5:D5"/>
    <mergeCell ref="A6:D6"/>
    <mergeCell ref="B34:C34"/>
    <mergeCell ref="A8:D8"/>
    <mergeCell ref="A7:D7"/>
    <mergeCell ref="A24:D24"/>
    <mergeCell ref="C28:D28"/>
    <mergeCell ref="C29:D29"/>
    <mergeCell ref="C30:D30"/>
    <mergeCell ref="A13:D13"/>
  </mergeCells>
  <pageMargins left="1" right="1" top="1" bottom="1" header="0.41666666666666669" footer="0.41666666666666669"/>
  <pageSetup paperSize="9" firstPageNumber="4294963191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view="pageBreakPreview" zoomScale="60" zoomScaleNormal="100" workbookViewId="0">
      <selection activeCell="C18" sqref="C18"/>
    </sheetView>
  </sheetViews>
  <sheetFormatPr defaultRowHeight="15.75" x14ac:dyDescent="0.25"/>
  <cols>
    <col min="1" max="1" width="36.42578125" style="9" customWidth="1"/>
    <col min="2" max="3" width="20.7109375" style="23" customWidth="1"/>
    <col min="4" max="4" width="9.140625" style="9"/>
    <col min="5" max="5" width="14.140625" style="9" bestFit="1" customWidth="1"/>
    <col min="6" max="16384" width="9.140625" style="9"/>
  </cols>
  <sheetData>
    <row r="1" spans="1:5" x14ac:dyDescent="0.25">
      <c r="A1" s="60" t="s">
        <v>29</v>
      </c>
      <c r="B1" s="60"/>
      <c r="C1" s="60"/>
    </row>
    <row r="2" spans="1:5" s="10" customFormat="1" x14ac:dyDescent="0.25">
      <c r="A2" s="10" t="s">
        <v>0</v>
      </c>
      <c r="B2" s="22" t="s">
        <v>1</v>
      </c>
      <c r="C2" s="22" t="s">
        <v>2</v>
      </c>
    </row>
    <row r="3" spans="1:5" x14ac:dyDescent="0.25">
      <c r="A3" s="9" t="s">
        <v>26</v>
      </c>
      <c r="B3" s="23">
        <f>'Informatikai rendszer'!H27</f>
        <v>0</v>
      </c>
      <c r="C3" s="23">
        <f>'Informatikai rendszer'!I27</f>
        <v>0</v>
      </c>
      <c r="E3" s="23"/>
    </row>
    <row r="4" spans="1:5" ht="18" customHeight="1" x14ac:dyDescent="0.25">
      <c r="A4" s="9" t="s">
        <v>30</v>
      </c>
      <c r="B4" s="23">
        <f>'Öltöző bútorok'!H9</f>
        <v>0</v>
      </c>
      <c r="C4" s="23">
        <f>'Öltöző bútorok'!I9</f>
        <v>0</v>
      </c>
      <c r="E4" s="23"/>
    </row>
    <row r="5" spans="1:5" ht="18" customHeight="1" x14ac:dyDescent="0.25">
      <c r="A5" s="9" t="s">
        <v>31</v>
      </c>
      <c r="B5" s="23">
        <f>'Kiszolgáló bútorok'!H10</f>
        <v>0</v>
      </c>
      <c r="C5" s="23">
        <f>'Kiszolgáló bútorok'!I10</f>
        <v>0</v>
      </c>
      <c r="E5" s="23"/>
    </row>
    <row r="6" spans="1:5" ht="18" customHeight="1" x14ac:dyDescent="0.25">
      <c r="A6" s="9" t="s">
        <v>63</v>
      </c>
      <c r="B6" s="23">
        <f>'Egyéb kiegészítő tételek'!G12</f>
        <v>0</v>
      </c>
      <c r="C6" s="23">
        <f>'Egyéb kiegészítő tételek'!H12</f>
        <v>0</v>
      </c>
      <c r="E6" s="23"/>
    </row>
    <row r="7" spans="1:5" s="10" customFormat="1" x14ac:dyDescent="0.25">
      <c r="A7" s="10" t="s">
        <v>12</v>
      </c>
      <c r="B7" s="24">
        <f>SUM(B3:B6)</f>
        <v>0</v>
      </c>
      <c r="C7" s="24">
        <f>SUM(C3:C6)</f>
        <v>0</v>
      </c>
    </row>
  </sheetData>
  <mergeCells count="1">
    <mergeCell ref="A1:C1"/>
  </mergeCells>
  <pageMargins left="1" right="1" top="1" bottom="1" header="0.41666666666666669" footer="0.41666666666666669"/>
  <pageSetup paperSize="9" firstPageNumber="4294963191" orientation="portrait" useFirstPageNumber="1" r:id="rId1"/>
  <headerFooter>
    <oddHeader>&amp;C&amp;"Times New Roman,bold"&amp;12Munkanem összesítő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showWhiteSpace="0" view="pageLayout" zoomScaleNormal="100" workbookViewId="0">
      <selection activeCell="C17" sqref="C17"/>
    </sheetView>
  </sheetViews>
  <sheetFormatPr defaultRowHeight="12.75" x14ac:dyDescent="0.25"/>
  <cols>
    <col min="1" max="1" width="3.85546875" style="7" bestFit="1" customWidth="1"/>
    <col min="2" max="2" width="3.7109375" style="7" customWidth="1"/>
    <col min="3" max="3" width="39.28515625" style="21" customWidth="1"/>
    <col min="4" max="4" width="6.5703125" style="5" bestFit="1" customWidth="1"/>
    <col min="5" max="5" width="5.7109375" style="1" bestFit="1" customWidth="1"/>
    <col min="6" max="6" width="11.42578125" style="18" customWidth="1"/>
    <col min="7" max="7" width="10.140625" style="18" customWidth="1"/>
    <col min="8" max="8" width="16.42578125" style="18" customWidth="1"/>
    <col min="9" max="9" width="11.5703125" style="18" customWidth="1"/>
    <col min="10" max="16384" width="9.140625" style="1"/>
  </cols>
  <sheetData>
    <row r="1" spans="1:9" ht="15.75" customHeight="1" x14ac:dyDescent="0.25">
      <c r="C1" s="1"/>
      <c r="D1" s="61"/>
      <c r="E1" s="61"/>
      <c r="F1" s="61"/>
      <c r="G1" s="61"/>
      <c r="H1" s="61"/>
      <c r="I1" s="61"/>
    </row>
    <row r="2" spans="1:9" s="3" customFormat="1" ht="25.5" x14ac:dyDescent="0.25">
      <c r="A2" s="6" t="s">
        <v>3</v>
      </c>
      <c r="B2" s="6" t="s">
        <v>27</v>
      </c>
      <c r="C2" s="20" t="s">
        <v>4</v>
      </c>
      <c r="D2" s="4" t="s">
        <v>5</v>
      </c>
      <c r="E2" s="2" t="s">
        <v>6</v>
      </c>
      <c r="F2" s="17" t="s">
        <v>7</v>
      </c>
      <c r="G2" s="17" t="s">
        <v>8</v>
      </c>
      <c r="H2" s="17" t="s">
        <v>9</v>
      </c>
      <c r="I2" s="17" t="s">
        <v>10</v>
      </c>
    </row>
    <row r="3" spans="1:9" ht="26.25" customHeight="1" x14ac:dyDescent="0.25">
      <c r="A3" s="7">
        <v>1</v>
      </c>
      <c r="C3" s="33" t="s">
        <v>35</v>
      </c>
      <c r="D3" s="5">
        <v>1</v>
      </c>
      <c r="E3" s="1" t="s">
        <v>28</v>
      </c>
      <c r="H3" s="18">
        <f>D3*F3</f>
        <v>0</v>
      </c>
      <c r="I3" s="18">
        <f>D3*G3</f>
        <v>0</v>
      </c>
    </row>
    <row r="4" spans="1:9" ht="25.5" x14ac:dyDescent="0.25">
      <c r="C4" s="19" t="s">
        <v>36</v>
      </c>
    </row>
    <row r="5" spans="1:9" x14ac:dyDescent="0.25">
      <c r="C5" s="19"/>
    </row>
    <row r="6" spans="1:9" x14ac:dyDescent="0.25">
      <c r="A6" s="7">
        <v>2</v>
      </c>
      <c r="C6" s="34" t="s">
        <v>37</v>
      </c>
      <c r="D6" s="5">
        <v>2</v>
      </c>
      <c r="E6" s="1" t="s">
        <v>28</v>
      </c>
      <c r="H6" s="18">
        <f>D6*F6</f>
        <v>0</v>
      </c>
      <c r="I6" s="18">
        <f>D6*G6</f>
        <v>0</v>
      </c>
    </row>
    <row r="7" spans="1:9" ht="25.5" x14ac:dyDescent="0.25">
      <c r="C7" s="21" t="s">
        <v>64</v>
      </c>
    </row>
    <row r="9" spans="1:9" x14ac:dyDescent="0.25">
      <c r="A9" s="7">
        <v>3</v>
      </c>
      <c r="C9" s="34" t="s">
        <v>65</v>
      </c>
    </row>
    <row r="10" spans="1:9" x14ac:dyDescent="0.25">
      <c r="C10" s="21" t="s">
        <v>66</v>
      </c>
      <c r="D10" s="5">
        <v>2</v>
      </c>
      <c r="E10" s="1" t="s">
        <v>28</v>
      </c>
      <c r="H10" s="18">
        <f>D10*F10</f>
        <v>0</v>
      </c>
      <c r="I10" s="18">
        <f>D10*G10</f>
        <v>0</v>
      </c>
    </row>
    <row r="12" spans="1:9" x14ac:dyDescent="0.25">
      <c r="C12" s="21" t="s">
        <v>67</v>
      </c>
      <c r="D12" s="5">
        <v>2</v>
      </c>
      <c r="E12" s="1" t="s">
        <v>28</v>
      </c>
      <c r="H12" s="18">
        <f>D12*F12</f>
        <v>0</v>
      </c>
      <c r="I12" s="18">
        <f>D12*G12</f>
        <v>0</v>
      </c>
    </row>
    <row r="14" spans="1:9" x14ac:dyDescent="0.25">
      <c r="A14" s="7">
        <v>3</v>
      </c>
      <c r="C14" s="34" t="s">
        <v>68</v>
      </c>
      <c r="D14" s="5">
        <v>1</v>
      </c>
      <c r="E14" s="1" t="s">
        <v>28</v>
      </c>
      <c r="H14" s="18">
        <f>D14*F14</f>
        <v>0</v>
      </c>
      <c r="I14" s="18">
        <f>D14*G14</f>
        <v>0</v>
      </c>
    </row>
    <row r="15" spans="1:9" x14ac:dyDescent="0.25">
      <c r="C15" s="21" t="s">
        <v>69</v>
      </c>
    </row>
    <row r="17" spans="1:9" x14ac:dyDescent="0.25">
      <c r="A17" s="7">
        <v>3</v>
      </c>
      <c r="C17" s="34" t="s">
        <v>38</v>
      </c>
      <c r="D17" s="5">
        <v>1</v>
      </c>
      <c r="E17" s="1" t="s">
        <v>28</v>
      </c>
      <c r="H17" s="18">
        <f>D17*F17</f>
        <v>0</v>
      </c>
      <c r="I17" s="18">
        <f>D17*G17</f>
        <v>0</v>
      </c>
    </row>
    <row r="18" spans="1:9" ht="25.5" x14ac:dyDescent="0.25">
      <c r="C18" s="21" t="s">
        <v>39</v>
      </c>
    </row>
    <row r="20" spans="1:9" x14ac:dyDescent="0.25">
      <c r="A20" s="7">
        <v>4</v>
      </c>
      <c r="C20" s="34" t="s">
        <v>40</v>
      </c>
      <c r="D20" s="5">
        <v>3</v>
      </c>
      <c r="E20" s="1" t="s">
        <v>28</v>
      </c>
      <c r="H20" s="18">
        <f>D20*F20</f>
        <v>0</v>
      </c>
      <c r="I20" s="18">
        <f>D20*G20</f>
        <v>0</v>
      </c>
    </row>
    <row r="21" spans="1:9" ht="63.75" x14ac:dyDescent="0.25">
      <c r="C21" s="21" t="s">
        <v>42</v>
      </c>
    </row>
    <row r="23" spans="1:9" x14ac:dyDescent="0.25">
      <c r="A23" s="7">
        <v>5</v>
      </c>
      <c r="C23" s="34" t="s">
        <v>49</v>
      </c>
      <c r="D23" s="5">
        <v>1</v>
      </c>
      <c r="E23" s="1" t="s">
        <v>28</v>
      </c>
      <c r="H23" s="18">
        <f>D23*F23</f>
        <v>0</v>
      </c>
      <c r="I23" s="18">
        <f>D23*G23</f>
        <v>0</v>
      </c>
    </row>
    <row r="25" spans="1:9" x14ac:dyDescent="0.25">
      <c r="A25" s="7">
        <v>6</v>
      </c>
      <c r="C25" s="34" t="s">
        <v>41</v>
      </c>
      <c r="D25" s="5">
        <v>1</v>
      </c>
      <c r="E25" s="1" t="s">
        <v>28</v>
      </c>
      <c r="H25" s="18">
        <f>D25*F25</f>
        <v>0</v>
      </c>
      <c r="I25" s="18">
        <f>D25*G25</f>
        <v>0</v>
      </c>
    </row>
    <row r="27" spans="1:9" x14ac:dyDescent="0.25">
      <c r="A27" s="6"/>
      <c r="B27" s="6"/>
      <c r="C27" s="20" t="s">
        <v>11</v>
      </c>
      <c r="D27" s="4"/>
      <c r="E27" s="2"/>
      <c r="F27" s="17"/>
      <c r="G27" s="17"/>
      <c r="H27" s="17">
        <f>SUM(H3:H26)</f>
        <v>0</v>
      </c>
      <c r="I27" s="17">
        <f>SUM(I3:I26)</f>
        <v>0</v>
      </c>
    </row>
  </sheetData>
  <mergeCells count="1">
    <mergeCell ref="D1:I1"/>
  </mergeCells>
  <pageMargins left="0.23622047244094491" right="0.23622047244094491" top="0.70866141732283472" bottom="0.70866141732283472" header="0.43307086614173229" footer="0.43307086614173229"/>
  <pageSetup paperSize="9" scale="65" firstPageNumber="4294963191" orientation="landscape" useFirstPageNumber="1" r:id="rId1"/>
  <headerFooter>
    <oddHeader>&amp;L&amp;"Times New Roman CE,Félkövér"&amp;10&amp;A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WhiteSpace="0" view="pageLayout" zoomScaleNormal="100" workbookViewId="0">
      <selection activeCell="C3" sqref="C3"/>
    </sheetView>
  </sheetViews>
  <sheetFormatPr defaultRowHeight="12.75" x14ac:dyDescent="0.25"/>
  <cols>
    <col min="1" max="1" width="3.85546875" style="7" bestFit="1" customWidth="1"/>
    <col min="2" max="2" width="3.7109375" style="7" customWidth="1"/>
    <col min="3" max="3" width="39.28515625" style="21" customWidth="1"/>
    <col min="4" max="4" width="6.5703125" style="5" bestFit="1" customWidth="1"/>
    <col min="5" max="5" width="5.7109375" style="1" bestFit="1" customWidth="1"/>
    <col min="6" max="6" width="11.42578125" style="18" customWidth="1"/>
    <col min="7" max="7" width="10.140625" style="18" customWidth="1"/>
    <col min="8" max="8" width="16.42578125" style="18" customWidth="1"/>
    <col min="9" max="9" width="11.5703125" style="18" customWidth="1"/>
    <col min="10" max="16384" width="9.140625" style="1"/>
  </cols>
  <sheetData>
    <row r="1" spans="1:9" ht="15.75" customHeight="1" x14ac:dyDescent="0.25">
      <c r="C1" s="1"/>
      <c r="D1" s="61"/>
      <c r="E1" s="61"/>
      <c r="F1" s="61"/>
      <c r="G1" s="61"/>
      <c r="H1" s="61"/>
      <c r="I1" s="61"/>
    </row>
    <row r="2" spans="1:9" s="3" customFormat="1" ht="25.5" x14ac:dyDescent="0.25">
      <c r="A2" s="6" t="s">
        <v>3</v>
      </c>
      <c r="B2" s="6" t="s">
        <v>27</v>
      </c>
      <c r="C2" s="20" t="s">
        <v>4</v>
      </c>
      <c r="D2" s="4" t="s">
        <v>5</v>
      </c>
      <c r="E2" s="2" t="s">
        <v>6</v>
      </c>
      <c r="F2" s="17" t="s">
        <v>7</v>
      </c>
      <c r="G2" s="17" t="s">
        <v>8</v>
      </c>
      <c r="H2" s="17" t="s">
        <v>9</v>
      </c>
      <c r="I2" s="17" t="s">
        <v>10</v>
      </c>
    </row>
    <row r="3" spans="1:9" ht="26.25" customHeight="1" x14ac:dyDescent="0.25">
      <c r="A3" s="7">
        <v>1</v>
      </c>
      <c r="C3" s="31" t="s">
        <v>74</v>
      </c>
      <c r="D3" s="5">
        <v>60</v>
      </c>
      <c r="E3" s="1" t="s">
        <v>28</v>
      </c>
      <c r="H3" s="18">
        <f>D3*F3</f>
        <v>0</v>
      </c>
      <c r="I3" s="18">
        <f>D3*G3</f>
        <v>0</v>
      </c>
    </row>
    <row r="4" spans="1:9" x14ac:dyDescent="0.25">
      <c r="C4" s="19"/>
    </row>
    <row r="5" spans="1:9" x14ac:dyDescent="0.25">
      <c r="A5" s="7">
        <v>2</v>
      </c>
      <c r="C5" s="21" t="s">
        <v>73</v>
      </c>
      <c r="D5" s="5">
        <v>6</v>
      </c>
      <c r="E5" s="1" t="s">
        <v>28</v>
      </c>
      <c r="H5" s="18">
        <f>D5*F5</f>
        <v>0</v>
      </c>
      <c r="I5" s="18">
        <f>D5*G5</f>
        <v>0</v>
      </c>
    </row>
    <row r="7" spans="1:9" x14ac:dyDescent="0.25">
      <c r="A7" s="7">
        <v>3</v>
      </c>
      <c r="C7" s="21" t="s">
        <v>50</v>
      </c>
      <c r="D7" s="5">
        <v>2</v>
      </c>
      <c r="E7" s="1" t="s">
        <v>28</v>
      </c>
      <c r="H7" s="18">
        <f>D7*F7</f>
        <v>0</v>
      </c>
      <c r="I7" s="18">
        <f>D7*G7</f>
        <v>0</v>
      </c>
    </row>
    <row r="9" spans="1:9" x14ac:dyDescent="0.25">
      <c r="A9" s="6"/>
      <c r="B9" s="6"/>
      <c r="C9" s="20" t="s">
        <v>11</v>
      </c>
      <c r="D9" s="4"/>
      <c r="E9" s="2"/>
      <c r="F9" s="17"/>
      <c r="G9" s="17"/>
      <c r="H9" s="17">
        <f>SUM(H3:H8)</f>
        <v>0</v>
      </c>
      <c r="I9" s="17">
        <f>SUM(I3:I8)</f>
        <v>0</v>
      </c>
    </row>
  </sheetData>
  <mergeCells count="1">
    <mergeCell ref="D1:I1"/>
  </mergeCells>
  <pageMargins left="0.23622047244094491" right="0.23622047244094491" top="0.70866141732283472" bottom="0.70866141732283472" header="0.43307086614173229" footer="0.43307086614173229"/>
  <pageSetup paperSize="9" scale="65" firstPageNumber="4294963191" orientation="landscape" useFirstPageNumber="1" r:id="rId1"/>
  <headerFooter>
    <oddHeader>&amp;L&amp;"Times New Roman CE,Félkövér"&amp;10&amp;A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view="pageBreakPreview" zoomScaleNormal="100" zoomScaleSheetLayoutView="100" workbookViewId="0">
      <selection activeCell="C9" sqref="C9"/>
    </sheetView>
  </sheetViews>
  <sheetFormatPr defaultRowHeight="12.75" x14ac:dyDescent="0.25"/>
  <cols>
    <col min="1" max="1" width="3.85546875" style="7" bestFit="1" customWidth="1"/>
    <col min="2" max="2" width="3.7109375" style="7" customWidth="1"/>
    <col min="3" max="3" width="39.28515625" style="21" customWidth="1"/>
    <col min="4" max="4" width="6.5703125" style="5" bestFit="1" customWidth="1"/>
    <col min="5" max="5" width="5.7109375" style="1" bestFit="1" customWidth="1"/>
    <col min="6" max="6" width="11.42578125" style="18" customWidth="1"/>
    <col min="7" max="7" width="10.140625" style="18" customWidth="1"/>
    <col min="8" max="8" width="16.42578125" style="18" customWidth="1"/>
    <col min="9" max="9" width="11.5703125" style="18" customWidth="1"/>
    <col min="10" max="16384" width="9.140625" style="1"/>
  </cols>
  <sheetData>
    <row r="1" spans="1:9" s="3" customFormat="1" ht="25.5" x14ac:dyDescent="0.25">
      <c r="A1" s="6" t="s">
        <v>3</v>
      </c>
      <c r="B1" s="6" t="s">
        <v>27</v>
      </c>
      <c r="C1" s="20" t="s">
        <v>4</v>
      </c>
      <c r="D1" s="4" t="s">
        <v>5</v>
      </c>
      <c r="E1" s="2" t="s">
        <v>6</v>
      </c>
      <c r="F1" s="17" t="s">
        <v>7</v>
      </c>
      <c r="G1" s="17" t="s">
        <v>8</v>
      </c>
      <c r="H1" s="17" t="s">
        <v>9</v>
      </c>
      <c r="I1" s="17" t="s">
        <v>10</v>
      </c>
    </row>
    <row r="2" spans="1:9" ht="14.25" customHeight="1" x14ac:dyDescent="0.25">
      <c r="A2" s="7">
        <v>1</v>
      </c>
      <c r="C2" s="33" t="s">
        <v>33</v>
      </c>
      <c r="D2" s="5">
        <v>1</v>
      </c>
      <c r="E2" s="1" t="s">
        <v>32</v>
      </c>
      <c r="H2" s="18">
        <f>D2*F2</f>
        <v>0</v>
      </c>
      <c r="I2" s="18">
        <f>D2*G2</f>
        <v>0</v>
      </c>
    </row>
    <row r="3" spans="1:9" ht="102" x14ac:dyDescent="0.25">
      <c r="C3" s="19" t="s">
        <v>70</v>
      </c>
    </row>
    <row r="5" spans="1:9" x14ac:dyDescent="0.25">
      <c r="A5" s="7">
        <v>2</v>
      </c>
      <c r="C5" s="34" t="s">
        <v>34</v>
      </c>
      <c r="D5" s="5">
        <v>1</v>
      </c>
      <c r="E5" s="1" t="s">
        <v>28</v>
      </c>
      <c r="H5" s="18">
        <f>D5*F5</f>
        <v>0</v>
      </c>
      <c r="I5" s="18">
        <f>D5*G5</f>
        <v>0</v>
      </c>
    </row>
    <row r="6" spans="1:9" ht="25.5" x14ac:dyDescent="0.25">
      <c r="C6" s="21" t="s">
        <v>71</v>
      </c>
    </row>
    <row r="7" spans="1:9" x14ac:dyDescent="0.25">
      <c r="C7" s="19"/>
    </row>
    <row r="8" spans="1:9" x14ac:dyDescent="0.25">
      <c r="A8" s="7">
        <v>3</v>
      </c>
      <c r="C8" s="36" t="s">
        <v>47</v>
      </c>
      <c r="D8" s="5">
        <v>1</v>
      </c>
      <c r="E8" s="1" t="s">
        <v>28</v>
      </c>
      <c r="H8" s="18">
        <f>D8*F8</f>
        <v>0</v>
      </c>
      <c r="I8" s="18">
        <f>D8*G8</f>
        <v>0</v>
      </c>
    </row>
    <row r="9" spans="1:9" x14ac:dyDescent="0.25">
      <c r="C9" s="37" t="s">
        <v>48</v>
      </c>
    </row>
    <row r="10" spans="1:9" x14ac:dyDescent="0.25">
      <c r="A10" s="6"/>
      <c r="B10" s="6"/>
      <c r="C10" s="25" t="s">
        <v>11</v>
      </c>
      <c r="D10" s="4"/>
      <c r="E10" s="2"/>
      <c r="F10" s="17"/>
      <c r="G10" s="17"/>
      <c r="H10" s="17">
        <f>SUM(H2:H9)</f>
        <v>0</v>
      </c>
      <c r="I10" s="17">
        <f>SUM(I2:I9)</f>
        <v>0</v>
      </c>
    </row>
  </sheetData>
  <pageMargins left="0.23622047244094491" right="0.23622047244094491" top="0.70866141732283472" bottom="0.70866141732283472" header="0.43307086614173229" footer="0.43307086614173229"/>
  <pageSetup paperSize="9" scale="65" firstPageNumber="4294963191" orientation="landscape" useFirstPageNumber="1" r:id="rId1"/>
  <headerFooter>
    <oddHeader>&amp;L&amp;"Times New Roman CE,Félkövér"&amp;10&amp;A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tabSelected="1" view="pageBreakPreview" zoomScaleNormal="100" zoomScaleSheetLayoutView="100" workbookViewId="0">
      <selection activeCell="B8" sqref="B8"/>
    </sheetView>
  </sheetViews>
  <sheetFormatPr defaultColWidth="9.140625" defaultRowHeight="12.75" x14ac:dyDescent="0.25"/>
  <cols>
    <col min="1" max="1" width="4.28515625" style="38" customWidth="1"/>
    <col min="2" max="2" width="36.7109375" style="39" customWidth="1"/>
    <col min="3" max="3" width="6.7109375" style="44" customWidth="1"/>
    <col min="4" max="4" width="6.7109375" style="39" customWidth="1"/>
    <col min="5" max="6" width="8.28515625" style="44" customWidth="1"/>
    <col min="7" max="7" width="10.7109375" style="44" customWidth="1"/>
    <col min="8" max="8" width="10" style="44" customWidth="1"/>
    <col min="9" max="16384" width="9.140625" style="39"/>
  </cols>
  <sheetData>
    <row r="1" spans="1:8" x14ac:dyDescent="0.25">
      <c r="C1" s="62"/>
      <c r="D1" s="63"/>
      <c r="E1" s="63"/>
      <c r="F1" s="63"/>
      <c r="G1" s="63"/>
      <c r="H1" s="64"/>
    </row>
    <row r="2" spans="1:8" s="41" customFormat="1" ht="25.5" x14ac:dyDescent="0.25">
      <c r="A2" s="40" t="s">
        <v>3</v>
      </c>
      <c r="B2" s="41" t="s">
        <v>4</v>
      </c>
      <c r="C2" s="42" t="s">
        <v>5</v>
      </c>
      <c r="D2" s="41" t="s">
        <v>6</v>
      </c>
      <c r="E2" s="42" t="s">
        <v>7</v>
      </c>
      <c r="F2" s="42" t="s">
        <v>8</v>
      </c>
      <c r="G2" s="42" t="s">
        <v>9</v>
      </c>
      <c r="H2" s="42" t="s">
        <v>10</v>
      </c>
    </row>
    <row r="3" spans="1:8" ht="38.25" x14ac:dyDescent="0.25">
      <c r="A3" s="38">
        <v>1</v>
      </c>
      <c r="B3" s="43" t="s">
        <v>52</v>
      </c>
      <c r="C3" s="44">
        <v>2</v>
      </c>
      <c r="D3" s="39" t="s">
        <v>53</v>
      </c>
      <c r="E3" s="45"/>
      <c r="F3" s="45"/>
      <c r="G3" s="45">
        <f>C3*E3</f>
        <v>0</v>
      </c>
      <c r="H3" s="45">
        <f>C3*F3</f>
        <v>0</v>
      </c>
    </row>
    <row r="4" spans="1:8" x14ac:dyDescent="0.25">
      <c r="A4" s="38">
        <v>2</v>
      </c>
      <c r="B4" s="46" t="s">
        <v>54</v>
      </c>
      <c r="C4" s="44">
        <v>180.6</v>
      </c>
      <c r="D4" s="39" t="s">
        <v>55</v>
      </c>
      <c r="E4" s="45"/>
      <c r="F4" s="45"/>
      <c r="G4" s="45">
        <f t="shared" ref="G4:G7" si="0">C4*E4</f>
        <v>0</v>
      </c>
      <c r="H4" s="45">
        <f t="shared" ref="H4:H7" si="1">C4*F4</f>
        <v>0</v>
      </c>
    </row>
    <row r="5" spans="1:8" x14ac:dyDescent="0.25">
      <c r="A5" s="38">
        <v>3</v>
      </c>
      <c r="B5" s="46" t="s">
        <v>75</v>
      </c>
      <c r="C5" s="44">
        <v>1</v>
      </c>
      <c r="D5" s="39" t="s">
        <v>53</v>
      </c>
      <c r="E5" s="45"/>
      <c r="F5" s="45"/>
      <c r="G5" s="45">
        <f t="shared" ref="G5" si="2">C5*E5</f>
        <v>0</v>
      </c>
      <c r="H5" s="45">
        <f t="shared" ref="H5" si="3">C5*F5</f>
        <v>0</v>
      </c>
    </row>
    <row r="6" spans="1:8" ht="51" x14ac:dyDescent="0.25">
      <c r="A6" s="38">
        <v>4</v>
      </c>
      <c r="B6" s="47" t="s">
        <v>56</v>
      </c>
      <c r="C6" s="44">
        <v>1</v>
      </c>
      <c r="D6" s="39" t="s">
        <v>53</v>
      </c>
      <c r="E6" s="45"/>
      <c r="F6" s="45"/>
      <c r="G6" s="45">
        <f t="shared" si="0"/>
        <v>0</v>
      </c>
      <c r="H6" s="45">
        <f t="shared" si="1"/>
        <v>0</v>
      </c>
    </row>
    <row r="7" spans="1:8" ht="25.5" x14ac:dyDescent="0.25">
      <c r="A7" s="38">
        <v>5</v>
      </c>
      <c r="B7" s="43" t="s">
        <v>57</v>
      </c>
      <c r="C7" s="44">
        <v>1</v>
      </c>
      <c r="D7" s="39" t="s">
        <v>53</v>
      </c>
      <c r="E7" s="45"/>
      <c r="F7" s="45"/>
      <c r="G7" s="45">
        <f t="shared" si="0"/>
        <v>0</v>
      </c>
      <c r="H7" s="45">
        <f t="shared" si="1"/>
        <v>0</v>
      </c>
    </row>
    <row r="8" spans="1:8" ht="51" x14ac:dyDescent="0.25">
      <c r="A8" s="38">
        <v>6</v>
      </c>
      <c r="B8" s="47" t="s">
        <v>58</v>
      </c>
      <c r="C8" s="44">
        <v>13.5</v>
      </c>
      <c r="D8" s="39" t="s">
        <v>59</v>
      </c>
      <c r="E8" s="45"/>
      <c r="F8" s="45"/>
      <c r="G8" s="45">
        <f>C8*E8</f>
        <v>0</v>
      </c>
      <c r="H8" s="45">
        <f>C8*F8</f>
        <v>0</v>
      </c>
    </row>
    <row r="9" spans="1:8" ht="25.5" x14ac:dyDescent="0.25">
      <c r="A9" s="38">
        <v>7</v>
      </c>
      <c r="B9" s="47" t="s">
        <v>60</v>
      </c>
      <c r="C9" s="44">
        <v>2</v>
      </c>
      <c r="D9" s="39" t="s">
        <v>28</v>
      </c>
      <c r="E9" s="45"/>
      <c r="F9" s="45"/>
      <c r="G9" s="45">
        <f t="shared" ref="G9:G10" si="4">C9*E9</f>
        <v>0</v>
      </c>
      <c r="H9" s="45">
        <f t="shared" ref="H9:H10" si="5">C9*F9</f>
        <v>0</v>
      </c>
    </row>
    <row r="10" spans="1:8" ht="38.25" x14ac:dyDescent="0.25">
      <c r="A10" s="38">
        <v>8</v>
      </c>
      <c r="B10" s="47" t="s">
        <v>61</v>
      </c>
      <c r="C10" s="44">
        <v>1</v>
      </c>
      <c r="D10" s="39" t="s">
        <v>53</v>
      </c>
      <c r="E10" s="45"/>
      <c r="F10" s="45"/>
      <c r="G10" s="45">
        <f t="shared" si="4"/>
        <v>0</v>
      </c>
      <c r="H10" s="45">
        <f t="shared" si="5"/>
        <v>0</v>
      </c>
    </row>
    <row r="11" spans="1:8" ht="242.25" x14ac:dyDescent="0.25">
      <c r="A11" s="38">
        <v>9</v>
      </c>
      <c r="B11" s="47" t="s">
        <v>62</v>
      </c>
      <c r="E11" s="45"/>
      <c r="F11" s="45"/>
      <c r="G11" s="45"/>
      <c r="H11" s="45"/>
    </row>
    <row r="12" spans="1:8" s="41" customFormat="1" x14ac:dyDescent="0.25">
      <c r="A12" s="40"/>
      <c r="B12" s="41" t="s">
        <v>11</v>
      </c>
      <c r="C12" s="42"/>
      <c r="E12" s="48"/>
      <c r="F12" s="48"/>
      <c r="G12" s="48">
        <f>SUM(G3:G10)</f>
        <v>0</v>
      </c>
      <c r="H12" s="48">
        <f>SUM(H3:H10)</f>
        <v>0</v>
      </c>
    </row>
    <row r="29" spans="2:3" x14ac:dyDescent="0.25">
      <c r="B29" s="41"/>
      <c r="C29" s="42"/>
    </row>
  </sheetData>
  <mergeCells count="1">
    <mergeCell ref="C1:H1"/>
  </mergeCells>
  <pageMargins left="0.7" right="0.7" top="0.75" bottom="0.75" header="0.3" footer="0.3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6</vt:i4>
      </vt:variant>
      <vt:variant>
        <vt:lpstr>Névvel ellátott tartományok</vt:lpstr>
      </vt:variant>
      <vt:variant>
        <vt:i4>4</vt:i4>
      </vt:variant>
    </vt:vector>
  </HeadingPairs>
  <TitlesOfParts>
    <vt:vector size="10" baseType="lpstr">
      <vt:lpstr>Záradék</vt:lpstr>
      <vt:lpstr>Összesítő</vt:lpstr>
      <vt:lpstr>Informatikai rendszer</vt:lpstr>
      <vt:lpstr>Öltöző bútorok</vt:lpstr>
      <vt:lpstr>Kiszolgáló bútorok</vt:lpstr>
      <vt:lpstr>Egyéb kiegészítő tételek</vt:lpstr>
      <vt:lpstr>'Egyéb kiegészítő tételek'!Nyomtatási_terület</vt:lpstr>
      <vt:lpstr>'Kiszolgáló bútorok'!Nyomtatási_terület</vt:lpstr>
      <vt:lpstr>Összesítő!Nyomtatási_terület</vt:lpstr>
      <vt:lpstr>Záradék!Nyomtatási_terület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Windows-felhasználó</cp:lastModifiedBy>
  <cp:lastPrinted>2016-05-19T19:39:40Z</cp:lastPrinted>
  <dcterms:created xsi:type="dcterms:W3CDTF">2013-12-16T15:27:03Z</dcterms:created>
  <dcterms:modified xsi:type="dcterms:W3CDTF">2017-10-02T06:48:18Z</dcterms:modified>
</cp:coreProperties>
</file>